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975" windowHeight="11265" activeTab="0"/>
  </bookViews>
  <sheets>
    <sheet name="План-факт 2013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<sst xmlns="http://schemas.openxmlformats.org/spreadsheetml/2006/main" count="96" uniqueCount="72">
  <si>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Приложение № 1</t>
  </si>
  <si>
    <t>к приказу Федеральной службы по тарифам</t>
  </si>
  <si>
    <t>от 2 марта 2011 г. № 56-э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</si>
  <si>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</si>
  <si>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</si>
  <si>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</si>
  <si>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</si>
  <si>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</si>
  <si>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</si>
  <si>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</si>
  <si>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</si>
  <si>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</si>
  <si>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тыс. руб.</t>
  </si>
  <si>
    <t>1.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</si>
  <si>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</si>
  <si>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</si>
  <si>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</si>
  <si>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</si>
  <si>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</si>
  <si>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</si>
  <si>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</si>
  <si>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</si>
  <si>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</si>
  <si>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</si>
  <si>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</si>
  <si>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</si>
  <si>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</si>
  <si>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</si>
  <si>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</si>
  <si>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</si>
  <si>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</si>
  <si>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</si>
  <si>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</si>
  <si>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1.2.1.</t>
  </si>
  <si>
    <t>Налог на прибыль</t>
  </si>
  <si>
    <t>1.2.2.</t>
  </si>
  <si>
    <t>1.2.2.1.</t>
  </si>
  <si>
    <t>1.2.2.2.</t>
  </si>
  <si>
    <t>1.2.2.3.</t>
  </si>
  <si>
    <t>дивиденды по акциям</t>
  </si>
  <si>
    <t>1.2.2.4.</t>
  </si>
  <si>
    <t>1.3.</t>
  </si>
  <si>
    <t>II.</t>
  </si>
  <si>
    <t>III.</t>
  </si>
  <si>
    <t>Примечание: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</si>
  <si>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</si>
  <si>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</si>
  <si>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</si>
  <si>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Структура и объемы затрат</t>
  </si>
  <si>
    <t>Официальные данные отсутствуют</t>
  </si>
  <si>
    <t xml:space="preserve">Плановые затраты приняты регулятором в заниженном (по сравнению с заявленным) объеме. </t>
  </si>
  <si>
    <t>IV.</t>
  </si>
  <si>
    <t>тыс.руб.</t>
  </si>
  <si>
    <t>Необходимая валовая выручка на оплату технологического расхода электроэнергии (собственная)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</si>
  <si>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</si>
  <si>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</si>
  <si>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Фонд оплаты труда и отчисления на социальные нужды, всего</t>
  </si>
  <si>
    <t>прибыль на капитальные вложения (инвестиции)</t>
  </si>
  <si>
    <t>прибыль на возврат инвестиционных кредитов</t>
  </si>
  <si>
    <t>Недополученный по независящим причинам доход (+) / избыток средств, полученный в предыдущем периоде регулирования (–)</t>
  </si>
  <si>
    <t>Справочно: расходы на ремонт, всего (п. 1.1.1.1+п. 1.1.1.2)</t>
  </si>
  <si>
    <t>Необходимая валовая выручка на оплату технологического расхода электроэнергии (котловая)</t>
  </si>
  <si>
    <t xml:space="preserve"> 2013 год</t>
  </si>
  <si>
    <t>ЗАО "Нерюнгринские районные электрические сети"</t>
  </si>
  <si>
    <t xml:space="preserve">Отсутствие фактических расходов на оплату аренды </t>
  </si>
  <si>
    <t>Снижение фактических затрат на оплату технологического расхода электроэнергии обусловлено снижением фактического объема пердачи электроэнергии в 2013 году (недопоставка), что в свою очередь отразилось на фактическом объеме полезного отпуска электроэнергии и соотвественно, размерах технологических потерь.</t>
  </si>
  <si>
    <t>Превышение фактических затрат на оплату труда над плановыми произошло в результате увеличения штатной численности предприятия в связи с производственной необходимостью (приобретение автотранспортных средств)</t>
  </si>
  <si>
    <t>Снижение расходов возникло из-за несвоевременной поставки части материальных ресурсов для производства ремонтных работ хозяйственным способом и переноса срока выполнения работ капитального характера подрядчиком на 2014 год.</t>
  </si>
  <si>
    <t>Уменьшение затрат на эксплуатацию привлеченного технологического транспорта в связи с приобретением собственных транспортных средств для обеспечения бесперебойной работы оперативно-диспетчерской и производственно-ремонтной служб предприятия.</t>
  </si>
  <si>
    <t>Балансовая прибыль, принимаемая при установлении тарифа на передачу ээ</t>
  </si>
  <si>
    <t>прибыль на социальное развитие</t>
  </si>
  <si>
    <t>Прибыль, всего, в том числе: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</si>
</sst>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#,##0.0"/>
    <numFmt numFmtId="168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" fontId="10" fillId="0" borderId="11" xfId="0" applyNumberFormat="1" applyFont="1" applyFill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42"/>
  <sheetViews>
    <sheetView tabSelected="1" zoomScalePageLayoutView="0" workbookViewId="0" topLeftCell="A1">
      <selection activeCell="F31" sqref="F31"/>
    </sheetView>
  </sheetViews>
  <sheetFormatPr defaultColWidth="1.37890625" defaultRowHeight="12.75"/>
  <cols>
    <col min="1" max="1" width="5.875" style="9" customWidth="1"/>
    <col min="2" max="2" width="42.25390625" style="9" customWidth="1"/>
    <col min="3" max="3" width="11.625" style="35" customWidth="1"/>
    <col min="4" max="5" width="13.375" style="9" customWidth="1"/>
    <col min="6" max="6" width="45.625" style="9" customWidth="1"/>
    <col min="7" max="7" width="20.375" style="9" customWidth="1"/>
    <col min="8" max="8" width="13.125" style="9" customWidth="1"/>
    <col min="9" max="16384" width="1.37890625" style="9" customWidth="1"/>
  </cols>
  <sheetData>
    <row r="1" spans="3:6" s="1" customFormat="1" ht="11.25">
      <c r="C1" s="30"/>
      <c r="F1" s="2" t="s">
        <v>0</v>
      </c>
    </row>
    <row r="2" spans="3:6" s="1" customFormat="1" ht="11.25">
      <c r="C2" s="30"/>
      <c r="F2" s="2" t="s">
        <v>1</v>
      </c>
    </row>
    <row r="3" spans="3:6" s="1" customFormat="1" ht="11.25">
      <c r="C3" s="30"/>
      <c r="F3" s="2" t="s">
        <v>2</v>
      </c>
    </row>
    <row r="4" spans="1:6" s="4" customFormat="1" ht="18.75">
      <c r="A4" s="45" t="s">
        <v>48</v>
      </c>
      <c r="B4" s="45"/>
      <c r="C4" s="45"/>
      <c r="D4" s="45"/>
      <c r="E4" s="45"/>
      <c r="F4" s="45"/>
    </row>
    <row r="5" spans="1:6" s="4" customFormat="1" ht="18.75">
      <c r="A5" s="45" t="s">
        <v>3</v>
      </c>
      <c r="B5" s="45"/>
      <c r="C5" s="45"/>
      <c r="D5" s="45"/>
      <c r="E5" s="45"/>
      <c r="F5" s="45"/>
    </row>
    <row r="6" spans="1:6" s="4" customFormat="1" ht="18.75">
      <c r="A6" s="45" t="s">
        <v>63</v>
      </c>
      <c r="B6" s="45"/>
      <c r="C6" s="45"/>
      <c r="D6" s="45"/>
      <c r="E6" s="45"/>
      <c r="F6" s="45"/>
    </row>
    <row r="7" spans="1:6" s="4" customFormat="1" ht="18.75">
      <c r="A7" s="45" t="s">
        <v>62</v>
      </c>
      <c r="B7" s="45"/>
      <c r="C7" s="45"/>
      <c r="D7" s="45"/>
      <c r="E7" s="45"/>
      <c r="F7" s="45"/>
    </row>
    <row r="8" spans="3:6" s="3" customFormat="1" ht="12.75" customHeight="1">
      <c r="C8" s="31"/>
      <c r="F8" s="5" t="s">
        <v>52</v>
      </c>
    </row>
    <row r="9" spans="1:6" s="6" customFormat="1" ht="12">
      <c r="A9" s="40" t="s">
        <v>4</v>
      </c>
      <c r="B9" s="40" t="s">
        <v>5</v>
      </c>
      <c r="C9" s="40" t="s">
        <v>6</v>
      </c>
      <c r="D9" s="42" t="s">
        <v>7</v>
      </c>
      <c r="E9" s="43"/>
      <c r="F9" s="44" t="s">
        <v>8</v>
      </c>
    </row>
    <row r="10" spans="1:6" s="6" customFormat="1" ht="12">
      <c r="A10" s="41"/>
      <c r="B10" s="41"/>
      <c r="C10" s="41"/>
      <c r="D10" s="10" t="s">
        <v>9</v>
      </c>
      <c r="E10" s="10" t="s">
        <v>10</v>
      </c>
      <c r="F10" s="44"/>
    </row>
    <row r="11" spans="1:6" s="6" customFormat="1" ht="24">
      <c r="A11" s="11" t="s">
        <v>11</v>
      </c>
      <c r="B11" s="12" t="s">
        <v>54</v>
      </c>
      <c r="C11" s="24" t="s">
        <v>12</v>
      </c>
      <c r="D11" s="13"/>
      <c r="E11" s="13"/>
      <c r="F11" s="14" t="s">
        <v>49</v>
      </c>
    </row>
    <row r="12" spans="1:6" s="7" customFormat="1" ht="29.25" customHeight="1">
      <c r="A12" s="15" t="s">
        <v>13</v>
      </c>
      <c r="B12" s="16" t="s">
        <v>55</v>
      </c>
      <c r="C12" s="32" t="s">
        <v>12</v>
      </c>
      <c r="D12" s="18">
        <f>D13+D23</f>
        <v>69931.43</v>
      </c>
      <c r="E12" s="18">
        <f>E13+E23</f>
        <v>72860.29</v>
      </c>
      <c r="F12" s="17"/>
    </row>
    <row r="13" spans="1:6" s="7" customFormat="1" ht="25.5" customHeight="1">
      <c r="A13" s="15" t="s">
        <v>14</v>
      </c>
      <c r="B13" s="16" t="s">
        <v>15</v>
      </c>
      <c r="C13" s="32" t="s">
        <v>12</v>
      </c>
      <c r="D13" s="18">
        <f>D14+D16+D18+D19</f>
        <v>68400.06</v>
      </c>
      <c r="E13" s="18">
        <f>E14+E16+E18+E19</f>
        <v>71530.9</v>
      </c>
      <c r="F13" s="17"/>
    </row>
    <row r="14" spans="1:6" s="6" customFormat="1" ht="56.25" customHeight="1">
      <c r="A14" s="11" t="s">
        <v>16</v>
      </c>
      <c r="B14" s="12" t="s">
        <v>17</v>
      </c>
      <c r="C14" s="24" t="s">
        <v>12</v>
      </c>
      <c r="D14" s="27">
        <f>2554.23+4796.15+415.1+5251.8+4994.85+417.8+1268.03</f>
        <v>19697.959999999995</v>
      </c>
      <c r="E14" s="19">
        <f>2663.99+1725.25+531.93+6326.12+1838.63+320.2+1463.44</f>
        <v>14869.560000000003</v>
      </c>
      <c r="F14" s="20" t="s">
        <v>68</v>
      </c>
    </row>
    <row r="15" spans="1:6" s="8" customFormat="1" ht="48" customHeight="1">
      <c r="A15" s="21" t="s">
        <v>18</v>
      </c>
      <c r="B15" s="22" t="s">
        <v>19</v>
      </c>
      <c r="C15" s="33" t="s">
        <v>12</v>
      </c>
      <c r="D15" s="26">
        <f>4796.15+5251.8</f>
        <v>10047.95</v>
      </c>
      <c r="E15" s="23">
        <f>1725.25+6326.12</f>
        <v>8051.37</v>
      </c>
      <c r="F15" s="20" t="s">
        <v>67</v>
      </c>
    </row>
    <row r="16" spans="1:6" s="6" customFormat="1" ht="45.75" customHeight="1">
      <c r="A16" s="11" t="s">
        <v>20</v>
      </c>
      <c r="B16" s="12" t="s">
        <v>56</v>
      </c>
      <c r="C16" s="24" t="s">
        <v>12</v>
      </c>
      <c r="D16" s="25">
        <f>27743.79+8323.14</f>
        <v>36066.93</v>
      </c>
      <c r="E16" s="19">
        <f>35057+7949</f>
        <v>43006</v>
      </c>
      <c r="F16" s="20" t="s">
        <v>66</v>
      </c>
    </row>
    <row r="17" spans="1:6" s="8" customFormat="1" ht="22.5" customHeight="1">
      <c r="A17" s="21" t="s">
        <v>21</v>
      </c>
      <c r="B17" s="22" t="s">
        <v>19</v>
      </c>
      <c r="C17" s="33" t="s">
        <v>12</v>
      </c>
      <c r="D17" s="28"/>
      <c r="E17" s="23"/>
      <c r="F17" s="20"/>
    </row>
    <row r="18" spans="1:6" s="6" customFormat="1" ht="27" customHeight="1">
      <c r="A18" s="11" t="s">
        <v>22</v>
      </c>
      <c r="B18" s="12" t="s">
        <v>23</v>
      </c>
      <c r="C18" s="24" t="s">
        <v>12</v>
      </c>
      <c r="D18" s="27">
        <v>8226.21</v>
      </c>
      <c r="E18" s="19">
        <v>8760.8</v>
      </c>
      <c r="F18" s="20"/>
    </row>
    <row r="19" spans="1:6" s="6" customFormat="1" ht="21.75" customHeight="1">
      <c r="A19" s="11" t="s">
        <v>24</v>
      </c>
      <c r="B19" s="12" t="s">
        <v>25</v>
      </c>
      <c r="C19" s="24" t="s">
        <v>12</v>
      </c>
      <c r="D19" s="27">
        <f>D20+D21+D22</f>
        <v>4408.959999999999</v>
      </c>
      <c r="E19" s="27">
        <f>E20+E21+E22</f>
        <v>4894.54</v>
      </c>
      <c r="F19" s="20"/>
    </row>
    <row r="20" spans="1:6" s="8" customFormat="1" ht="15" customHeight="1">
      <c r="A20" s="21" t="s">
        <v>26</v>
      </c>
      <c r="B20" s="22" t="s">
        <v>27</v>
      </c>
      <c r="C20" s="33" t="s">
        <v>12</v>
      </c>
      <c r="D20" s="23">
        <v>929.9</v>
      </c>
      <c r="E20" s="23">
        <v>33.26</v>
      </c>
      <c r="F20" s="20" t="s">
        <v>64</v>
      </c>
    </row>
    <row r="21" spans="1:6" s="8" customFormat="1" ht="15" customHeight="1">
      <c r="A21" s="21" t="s">
        <v>28</v>
      </c>
      <c r="B21" s="22" t="s">
        <v>29</v>
      </c>
      <c r="C21" s="33" t="s">
        <v>12</v>
      </c>
      <c r="D21" s="23">
        <v>65.43</v>
      </c>
      <c r="E21" s="23">
        <v>78.28</v>
      </c>
      <c r="F21" s="37" t="s">
        <v>50</v>
      </c>
    </row>
    <row r="22" spans="1:6" s="8" customFormat="1" ht="15" customHeight="1">
      <c r="A22" s="21" t="s">
        <v>30</v>
      </c>
      <c r="B22" s="22" t="s">
        <v>31</v>
      </c>
      <c r="C22" s="33" t="s">
        <v>12</v>
      </c>
      <c r="D22" s="23">
        <v>3413.6299999999997</v>
      </c>
      <c r="E22" s="23">
        <v>4783</v>
      </c>
      <c r="F22" s="38"/>
    </row>
    <row r="23" spans="1:6" s="7" customFormat="1" ht="24" customHeight="1">
      <c r="A23" s="15" t="s">
        <v>32</v>
      </c>
      <c r="B23" s="16" t="s">
        <v>69</v>
      </c>
      <c r="C23" s="32" t="s">
        <v>12</v>
      </c>
      <c r="D23" s="18">
        <f>D24+D25</f>
        <v>1531.37</v>
      </c>
      <c r="E23" s="18">
        <f>E24+E25</f>
        <v>1329.39</v>
      </c>
      <c r="F23" s="20"/>
    </row>
    <row r="24" spans="1:6" s="6" customFormat="1" ht="15" customHeight="1">
      <c r="A24" s="11" t="s">
        <v>33</v>
      </c>
      <c r="B24" s="12" t="s">
        <v>34</v>
      </c>
      <c r="C24" s="24" t="s">
        <v>12</v>
      </c>
      <c r="D24" s="27">
        <v>240.12</v>
      </c>
      <c r="E24" s="19">
        <v>93.53</v>
      </c>
      <c r="F24" s="20"/>
    </row>
    <row r="25" spans="1:6" s="6" customFormat="1" ht="15" customHeight="1">
      <c r="A25" s="11" t="s">
        <v>35</v>
      </c>
      <c r="B25" s="12" t="s">
        <v>71</v>
      </c>
      <c r="C25" s="24" t="s">
        <v>12</v>
      </c>
      <c r="D25" s="19">
        <f>D26+D27+D28+D29</f>
        <v>1291.25</v>
      </c>
      <c r="E25" s="19">
        <f>E26+E27+E28+E29</f>
        <v>1235.8600000000001</v>
      </c>
      <c r="F25" s="20"/>
    </row>
    <row r="26" spans="1:6" s="8" customFormat="1" ht="12" customHeight="1">
      <c r="A26" s="21" t="s">
        <v>36</v>
      </c>
      <c r="B26" s="22" t="s">
        <v>57</v>
      </c>
      <c r="C26" s="33" t="s">
        <v>12</v>
      </c>
      <c r="D26" s="23">
        <v>0</v>
      </c>
      <c r="E26" s="23">
        <v>0</v>
      </c>
      <c r="F26" s="20"/>
    </row>
    <row r="27" spans="1:6" s="8" customFormat="1" ht="12" customHeight="1">
      <c r="A27" s="21" t="s">
        <v>37</v>
      </c>
      <c r="B27" s="22" t="s">
        <v>58</v>
      </c>
      <c r="C27" s="33" t="s">
        <v>12</v>
      </c>
      <c r="D27" s="23">
        <v>0</v>
      </c>
      <c r="E27" s="23">
        <v>0</v>
      </c>
      <c r="F27" s="20"/>
    </row>
    <row r="28" spans="1:6" s="8" customFormat="1" ht="12" customHeight="1">
      <c r="A28" s="21" t="s">
        <v>38</v>
      </c>
      <c r="B28" s="22" t="s">
        <v>39</v>
      </c>
      <c r="C28" s="33" t="s">
        <v>12</v>
      </c>
      <c r="D28" s="23">
        <v>0</v>
      </c>
      <c r="E28" s="23">
        <v>0</v>
      </c>
      <c r="F28" s="20"/>
    </row>
    <row r="29" spans="1:6" s="8" customFormat="1" ht="12" customHeight="1">
      <c r="A29" s="21" t="s">
        <v>40</v>
      </c>
      <c r="B29" s="22" t="s">
        <v>70</v>
      </c>
      <c r="C29" s="33" t="s">
        <v>12</v>
      </c>
      <c r="D29" s="26">
        <f>1200.62+90.63</f>
        <v>1291.25</v>
      </c>
      <c r="E29" s="23">
        <f>467.63+768.23</f>
        <v>1235.8600000000001</v>
      </c>
      <c r="F29" s="20"/>
    </row>
    <row r="30" spans="1:6" s="6" customFormat="1" ht="36.75" customHeight="1">
      <c r="A30" s="15" t="s">
        <v>41</v>
      </c>
      <c r="B30" s="16" t="s">
        <v>59</v>
      </c>
      <c r="C30" s="32" t="s">
        <v>12</v>
      </c>
      <c r="D30" s="18">
        <v>0</v>
      </c>
      <c r="E30" s="18">
        <v>0</v>
      </c>
      <c r="F30" s="20"/>
    </row>
    <row r="31" spans="1:6" s="6" customFormat="1" ht="35.25" customHeight="1">
      <c r="A31" s="11" t="s">
        <v>42</v>
      </c>
      <c r="B31" s="12" t="s">
        <v>60</v>
      </c>
      <c r="C31" s="24" t="s">
        <v>12</v>
      </c>
      <c r="D31" s="19">
        <f>D15+D17</f>
        <v>10047.95</v>
      </c>
      <c r="E31" s="19">
        <f>E15+E17</f>
        <v>8051.37</v>
      </c>
      <c r="F31" s="20"/>
    </row>
    <row r="32" spans="1:6" s="6" customFormat="1" ht="27.75" customHeight="1">
      <c r="A32" s="11" t="s">
        <v>43</v>
      </c>
      <c r="B32" s="12" t="s">
        <v>61</v>
      </c>
      <c r="C32" s="24" t="s">
        <v>12</v>
      </c>
      <c r="D32" s="19"/>
      <c r="E32" s="19"/>
      <c r="F32" s="14" t="s">
        <v>49</v>
      </c>
    </row>
    <row r="33" spans="1:6" s="6" customFormat="1" ht="66.75" customHeight="1">
      <c r="A33" s="11" t="s">
        <v>51</v>
      </c>
      <c r="B33" s="12" t="s">
        <v>53</v>
      </c>
      <c r="C33" s="24" t="s">
        <v>12</v>
      </c>
      <c r="D33" s="29">
        <v>59578.83</v>
      </c>
      <c r="E33" s="19">
        <v>47984.49</v>
      </c>
      <c r="F33" s="20" t="s">
        <v>65</v>
      </c>
    </row>
    <row r="34" s="3" customFormat="1" ht="15.75">
      <c r="C34" s="31"/>
    </row>
    <row r="35" spans="1:6" s="6" customFormat="1" ht="12">
      <c r="A35" s="39" t="s">
        <v>44</v>
      </c>
      <c r="B35" s="39"/>
      <c r="C35" s="39"/>
      <c r="D35" s="39"/>
      <c r="E35" s="39"/>
      <c r="F35" s="39"/>
    </row>
    <row r="36" spans="1:6" s="6" customFormat="1" ht="24.75" customHeight="1">
      <c r="A36" s="36" t="s">
        <v>45</v>
      </c>
      <c r="B36" s="36"/>
      <c r="C36" s="36"/>
      <c r="D36" s="36"/>
      <c r="E36" s="36"/>
      <c r="F36" s="36"/>
    </row>
    <row r="37" spans="1:6" s="6" customFormat="1" ht="10.5" customHeight="1">
      <c r="A37" s="36" t="s">
        <v>46</v>
      </c>
      <c r="B37" s="36"/>
      <c r="C37" s="36"/>
      <c r="D37" s="36"/>
      <c r="E37" s="36"/>
      <c r="F37" s="36"/>
    </row>
    <row r="38" spans="1:6" s="6" customFormat="1" ht="12.75" customHeight="1">
      <c r="A38" s="36" t="s">
        <v>47</v>
      </c>
      <c r="B38" s="36"/>
      <c r="C38" s="36"/>
      <c r="D38" s="36"/>
      <c r="E38" s="36"/>
      <c r="F38" s="36"/>
    </row>
    <row r="39" s="6" customFormat="1" ht="12">
      <c r="C39" s="34"/>
    </row>
    <row r="40" s="6" customFormat="1" ht="12">
      <c r="C40" s="34"/>
    </row>
    <row r="41" s="6" customFormat="1" ht="12">
      <c r="C41" s="34"/>
    </row>
    <row r="42" s="6" customFormat="1" ht="12">
      <c r="C42" s="34"/>
    </row>
  </sheetData>
  <sheetProtection/>
  <mergeCells count="14">
    <mergeCell ref="F21:F22"/>
    <mergeCell ref="A37:F37"/>
    <mergeCell ref="A38:F38"/>
    <mergeCell ref="A35:F35"/>
    <mergeCell ref="A36:F36"/>
    <mergeCell ref="A4:F4"/>
    <mergeCell ref="A5:F5"/>
    <mergeCell ref="A6:F6"/>
    <mergeCell ref="A7:F7"/>
    <mergeCell ref="A9:A10"/>
    <mergeCell ref="B9:B10"/>
    <mergeCell ref="C9:C10"/>
    <mergeCell ref="D9:E9"/>
    <mergeCell ref="F9:F10"/>
  </mergeCells>
  <printOptions/>
  <pageMargins left="0.5905511811023623" right="0.1968503937007874" top="0.3937007874015748" bottom="0.3937007874015748" header="0.2755905511811024" footer="0.275590551181102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Эдуардовна Дубинина</cp:lastModifiedBy>
  <cp:lastPrinted>2014-03-30T23:25:09Z</cp:lastPrinted>
  <dcterms:created xsi:type="dcterms:W3CDTF">2013-02-26T06:36:55Z</dcterms:created>
  <dcterms:modified xsi:type="dcterms:W3CDTF">2014-03-31T00:30:32Z</dcterms:modified>
  <cp:category/>
  <cp:version/>
  <cp:contentType/>
  <cp:contentStatus/>
</cp:coreProperties>
</file>